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ofestheticsandresearc-my.sharepoint.com/personal/admin_schoolofestheticsandresearch_com/Documents/2019 Tax - LSHG 6_30_2020/"/>
    </mc:Choice>
  </mc:AlternateContent>
  <xr:revisionPtr revIDLastSave="0" documentId="8_{2D24ABF4-79A0-2742-B2BF-4EB8B5458993}" xr6:coauthVersionLast="47" xr6:coauthVersionMax="47" xr10:uidLastSave="{00000000-0000-0000-0000-000000000000}"/>
  <bookViews>
    <workbookView xWindow="1464" yWindow="1464" windowWidth="17280" windowHeight="8964" xr2:uid="{7A601ABC-0A7D-4A36-9E7B-2E4FF07424B7}"/>
  </bookViews>
  <sheets>
    <sheet name="IECT Plan Payment TILS" sheetId="1" r:id="rId1"/>
    <sheet name="Sheet1" sheetId="2" r:id="rId2"/>
    <sheet name="Sheet3" sheetId="5" r:id="rId3"/>
    <sheet name="Sheet2" sheetId="3" r:id="rId4"/>
    <sheet name="Hours to Minutes" sheetId="4" r:id="rId5"/>
  </sheets>
  <definedNames>
    <definedName name="ExtraPayment">'IECT Plan Payment TILS'!$C$6</definedName>
    <definedName name="InterestRate">'IECT Plan Payment TILS'!$C$2</definedName>
    <definedName name="LoanAmount">'IECT Plan Payment TILS'!$C$5</definedName>
    <definedName name="LoanTerm">'IECT Plan Payment TILS'!$C$3</definedName>
    <definedName name="PaymentsPerYear">'IECT Plan Payment TILS'!$C$4</definedName>
    <definedName name="ScheduledPayment">'IECT Plan Payment TILS'!$G$2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 a="1"/>
  <c r="H9" i="1"/>
  <c r="G9" i="1"/>
  <c r="G3" i="1"/>
  <c r="F10" i="1"/>
  <c r="E10" i="1"/>
  <c r="C10" i="1"/>
  <c r="G10" i="1"/>
  <c r="B11" i="1"/>
  <c r="D10" i="1"/>
  <c r="F11" i="1"/>
  <c r="E11" i="1"/>
  <c r="C11" i="1"/>
  <c r="G11" i="1"/>
  <c r="B12" i="1"/>
  <c r="D11" i="1"/>
  <c r="F12" i="1"/>
  <c r="E12" i="1"/>
  <c r="C12" i="1"/>
  <c r="G12" i="1"/>
  <c r="B13" i="1"/>
  <c r="D12" i="1"/>
  <c r="F13" i="1"/>
  <c r="E13" i="1"/>
  <c r="C13" i="1"/>
  <c r="G13" i="1"/>
  <c r="B14" i="1"/>
  <c r="D13" i="1"/>
  <c r="F14" i="1"/>
  <c r="E14" i="1"/>
  <c r="C14" i="1"/>
  <c r="G14" i="1"/>
  <c r="B15" i="1"/>
  <c r="D14" i="1"/>
  <c r="F15" i="1"/>
  <c r="E15" i="1"/>
  <c r="C15" i="1"/>
  <c r="G15" i="1"/>
  <c r="B16" i="1"/>
  <c r="D15" i="1"/>
  <c r="F16" i="1"/>
  <c r="E16" i="1"/>
  <c r="C16" i="1"/>
  <c r="G16" i="1"/>
  <c r="B17" i="1"/>
  <c r="D16" i="1"/>
  <c r="F17" i="1"/>
  <c r="E17" i="1"/>
  <c r="C17" i="1"/>
  <c r="G17" i="1"/>
  <c r="B18" i="1"/>
  <c r="D17" i="1"/>
  <c r="F18" i="1"/>
  <c r="E18" i="1"/>
  <c r="C18" i="1"/>
  <c r="G18" i="1"/>
  <c r="F19" i="1"/>
  <c r="D18" i="1"/>
  <c r="E19" i="1"/>
  <c r="C19" i="1"/>
  <c r="G19" i="1"/>
  <c r="F20" i="1"/>
  <c r="D19" i="1"/>
  <c r="E20" i="1"/>
  <c r="C20" i="1"/>
  <c r="G20" i="1"/>
  <c r="F21" i="1"/>
  <c r="D20" i="1"/>
  <c r="E21" i="1"/>
  <c r="C21" i="1"/>
  <c r="G21" i="1"/>
  <c r="F22" i="1"/>
  <c r="D21" i="1"/>
  <c r="E22" i="1"/>
  <c r="C22" i="1"/>
  <c r="G22" i="1"/>
  <c r="F23" i="1"/>
  <c r="D22" i="1"/>
  <c r="E23" i="1"/>
  <c r="C23" i="1"/>
  <c r="G23" i="1"/>
  <c r="F24" i="1"/>
  <c r="D23" i="1"/>
  <c r="E24" i="1"/>
  <c r="C24" i="1"/>
  <c r="G24" i="1"/>
  <c r="F25" i="1"/>
  <c r="D24" i="1"/>
  <c r="E25" i="1"/>
  <c r="C25" i="1"/>
  <c r="G25" i="1"/>
  <c r="F26" i="1"/>
  <c r="D25" i="1"/>
  <c r="E26" i="1"/>
  <c r="C26" i="1"/>
  <c r="G26" i="1"/>
  <c r="F27" i="1"/>
  <c r="D26" i="1"/>
  <c r="E27" i="1"/>
  <c r="C27" i="1"/>
  <c r="G27" i="1"/>
  <c r="F28" i="1"/>
  <c r="D27" i="1"/>
  <c r="E28" i="1"/>
  <c r="C28" i="1"/>
  <c r="G28" i="1"/>
  <c r="F29" i="1"/>
  <c r="D28" i="1"/>
  <c r="E29" i="1"/>
  <c r="C29" i="1"/>
  <c r="G29" i="1"/>
  <c r="F30" i="1"/>
  <c r="D29" i="1"/>
  <c r="E30" i="1"/>
  <c r="C30" i="1"/>
  <c r="G30" i="1"/>
  <c r="F31" i="1"/>
  <c r="D30" i="1"/>
  <c r="E31" i="1"/>
  <c r="C31" i="1"/>
  <c r="G31" i="1"/>
  <c r="F32" i="1"/>
  <c r="D31" i="1"/>
  <c r="E32" i="1"/>
  <c r="C32" i="1"/>
  <c r="G32" i="1"/>
  <c r="F33" i="1"/>
  <c r="D32" i="1"/>
  <c r="E33" i="1"/>
  <c r="C33" i="1"/>
  <c r="G33" i="1"/>
  <c r="F34" i="1"/>
  <c r="D33" i="1"/>
  <c r="E34" i="1"/>
  <c r="C34" i="1"/>
  <c r="G34" i="1"/>
  <c r="F35" i="1"/>
  <c r="D34" i="1"/>
  <c r="E35" i="1"/>
  <c r="C35" i="1"/>
  <c r="G35" i="1"/>
  <c r="F36" i="1"/>
  <c r="D35" i="1"/>
  <c r="E36" i="1"/>
  <c r="C36" i="1"/>
  <c r="G36" i="1"/>
  <c r="F37" i="1"/>
  <c r="D36" i="1"/>
  <c r="E37" i="1"/>
  <c r="C37" i="1"/>
  <c r="G37" i="1"/>
  <c r="F38" i="1"/>
  <c r="D37" i="1"/>
  <c r="E38" i="1"/>
  <c r="C38" i="1"/>
  <c r="G38" i="1"/>
  <c r="F39" i="1"/>
  <c r="D38" i="1"/>
  <c r="E39" i="1"/>
  <c r="C39" i="1"/>
  <c r="G39" i="1"/>
  <c r="F40" i="1"/>
  <c r="D39" i="1"/>
  <c r="E40" i="1"/>
  <c r="G6" i="1"/>
  <c r="C40" i="1"/>
  <c r="G40" i="1"/>
  <c r="D40" i="1"/>
  <c r="G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<sst xmlns="http://schemas.openxmlformats.org/spreadsheetml/2006/main" count="39" uniqueCount="39">
  <si>
    <t>IECT Payment Plan</t>
  </si>
  <si>
    <t xml:space="preserve"> Master Esthetics Online Blended</t>
  </si>
  <si>
    <t>Annual interest rate</t>
  </si>
  <si>
    <t>Scheduled payment Bi-weekly</t>
  </si>
  <si>
    <t>Loan term (in weeks)</t>
  </si>
  <si>
    <t>Scheduled no. of payments</t>
  </si>
  <si>
    <t>Payments per week</t>
  </si>
  <si>
    <t>Actual no. of payments</t>
  </si>
  <si>
    <t>Tuition amount $12,235</t>
  </si>
  <si>
    <t>Tuition Promotional</t>
  </si>
  <si>
    <t>Total extra payments</t>
  </si>
  <si>
    <t>Extra payment</t>
  </si>
  <si>
    <t>Total interest</t>
  </si>
  <si>
    <t>KEY Color Codes</t>
  </si>
  <si>
    <t>Paid</t>
  </si>
  <si>
    <t>Final payment</t>
  </si>
  <si>
    <t xml:space="preserve">Period Weekly </t>
  </si>
  <si>
    <t>Scheduled
Payment</t>
  </si>
  <si>
    <t>Extra 
Payment</t>
  </si>
  <si>
    <t>Total 
Payment</t>
  </si>
  <si>
    <t>Principal</t>
  </si>
  <si>
    <t>Interest</t>
  </si>
  <si>
    <t>Balance</t>
  </si>
  <si>
    <t>Date</t>
  </si>
  <si>
    <t>February</t>
  </si>
  <si>
    <t>March</t>
  </si>
  <si>
    <t>April</t>
  </si>
  <si>
    <t>May</t>
  </si>
  <si>
    <t>June</t>
  </si>
  <si>
    <t>July</t>
  </si>
  <si>
    <t>August</t>
  </si>
  <si>
    <t xml:space="preserve">Smith, Danielle </t>
  </si>
  <si>
    <t>September</t>
  </si>
  <si>
    <t>October</t>
  </si>
  <si>
    <t>November</t>
  </si>
  <si>
    <t>December</t>
  </si>
  <si>
    <t>January</t>
  </si>
  <si>
    <t xml:space="preserve">Smith, Danielle Master Esthetics </t>
  </si>
  <si>
    <t xml:space="preserve"> November 28, 2023 - July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</si>
</sst>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[$-409]d\-mmm\-yy;@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0" borderId="1" xfId="0" applyFont="1" applyBorder="1"/>
    <xf numFmtId="0" fontId="0" fillId="0" borderId="2" xfId="0" applyBorder="1"/>
    <xf numFmtId="0" fontId="4" fillId="4" borderId="1" xfId="0" applyFont="1" applyFill="1" applyBorder="1"/>
    <xf numFmtId="0" fontId="4" fillId="5" borderId="1" xfId="0" applyFont="1" applyFill="1" applyBorder="1"/>
    <xf numFmtId="3" fontId="4" fillId="0" borderId="1" xfId="0" applyNumberFormat="1" applyFont="1" applyBorder="1"/>
    <xf numFmtId="0" fontId="4" fillId="6" borderId="1" xfId="0" applyFont="1" applyFill="1" applyBorder="1"/>
    <xf numFmtId="164" fontId="4" fillId="6" borderId="1" xfId="0" applyNumberFormat="1" applyFont="1" applyFill="1" applyBorder="1"/>
    <xf numFmtId="0" fontId="0" fillId="6" borderId="0" xfId="0" applyFill="1"/>
    <xf numFmtId="0" fontId="0" fillId="6" borderId="2" xfId="0" applyFill="1" applyBorder="1"/>
    <xf numFmtId="6" fontId="4" fillId="0" borderId="1" xfId="0" applyNumberFormat="1" applyFont="1" applyBorder="1"/>
    <xf numFmtId="14" fontId="4" fillId="6" borderId="1" xfId="0" applyNumberFormat="1" applyFont="1" applyFill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50EA-EF38-4247-BD44-25F70D089BBC}">
  <dimension ref="A1:H58"/>
  <sheetViews>
    <sheetView tabSelected="1" workbookViewId="0">
      <selection activeCell="N9" sqref="N9"/>
    </sheetView>
  </sheetViews>
  <sheetFormatPr defaultRowHeight="15" x14ac:dyDescent="0.2"/>
  <cols>
    <col min="1" max="1" width="16.140625" customWidth="1"/>
    <col min="2" max="2" width="19.50390625" customWidth="1"/>
    <col min="3" max="4" width="6.72265625" customWidth="1"/>
    <col min="6" max="6" width="12.375" customWidth="1"/>
    <col min="8" max="8" width="11.8359375" style="8" customWidth="1"/>
  </cols>
  <sheetData>
    <row r="1" spans="1:8" x14ac:dyDescent="0.2">
      <c r="A1" s="6" t="s">
        <v>0</v>
      </c>
      <c r="B1" s="6" t="s">
        <v>1</v>
      </c>
      <c r="C1" s="6"/>
      <c r="D1" s="6"/>
      <c r="E1" s="6" t="s">
        <v>31</v>
      </c>
      <c r="F1" s="6"/>
      <c r="G1" s="6"/>
      <c r="H1" s="6"/>
    </row>
    <row r="2" spans="1:8" x14ac:dyDescent="0.2">
      <c r="A2" s="7" t="s">
        <v>2</v>
      </c>
      <c r="B2" s="7"/>
      <c r="C2" s="7">
        <v>0</v>
      </c>
      <c r="D2" s="7"/>
      <c r="E2" s="7" t="s">
        <v>3</v>
      </c>
      <c r="F2" s="7"/>
      <c r="G2" s="7">
        <v>200</v>
      </c>
      <c r="H2" s="7"/>
    </row>
    <row r="3" spans="1:8" x14ac:dyDescent="0.2">
      <c r="A3" s="7" t="s">
        <v>4</v>
      </c>
      <c r="B3" s="7"/>
      <c r="C3" s="7">
        <v>30</v>
      </c>
      <c r="D3" s="7"/>
      <c r="E3" s="7" t="s">
        <v>5</v>
      </c>
      <c r="F3" s="7"/>
      <c r="G3" s="7">
        <f>LoanTerm*PaymentsPerYear</f>
        <v>30</v>
      </c>
      <c r="H3" s="7"/>
    </row>
    <row r="4" spans="1:8" x14ac:dyDescent="0.2">
      <c r="A4" s="7" t="s">
        <v>6</v>
      </c>
      <c r="B4" s="7"/>
      <c r="C4" s="7">
        <v>1</v>
      </c>
      <c r="D4" s="7"/>
      <c r="E4" s="7" t="s">
        <v>7</v>
      </c>
      <c r="F4" s="7"/>
      <c r="G4" s="7">
        <v>0</v>
      </c>
      <c r="H4" s="7"/>
    </row>
    <row r="5" spans="1:8" x14ac:dyDescent="0.2">
      <c r="A5" s="7" t="s">
        <v>8</v>
      </c>
      <c r="B5" s="7" t="s">
        <v>9</v>
      </c>
      <c r="C5" s="11">
        <v>11000</v>
      </c>
      <c r="D5" s="7"/>
      <c r="E5" s="7" t="s">
        <v>10</v>
      </c>
      <c r="F5" s="7"/>
      <c r="G5" s="7">
        <f>SUM(C10:C360)</f>
        <v>0</v>
      </c>
      <c r="H5" s="7"/>
    </row>
    <row r="6" spans="1:8" x14ac:dyDescent="0.2">
      <c r="A6" s="7" t="s">
        <v>11</v>
      </c>
      <c r="B6" s="7"/>
      <c r="C6" s="7"/>
      <c r="D6" s="7"/>
      <c r="E6" s="7" t="s">
        <v>12</v>
      </c>
      <c r="F6" s="7"/>
      <c r="G6" s="7">
        <f>SUM(F10:F370)</f>
        <v>0</v>
      </c>
      <c r="H6" s="7"/>
    </row>
    <row r="7" spans="1:8" x14ac:dyDescent="0.2">
      <c r="A7" s="7" t="s">
        <v>13</v>
      </c>
      <c r="B7" s="9" t="s">
        <v>14</v>
      </c>
      <c r="C7" s="10"/>
      <c r="D7" s="7"/>
      <c r="E7" s="7" t="s">
        <v>15</v>
      </c>
      <c r="G7" s="16">
        <v>2338</v>
      </c>
      <c r="H7" s="7"/>
    </row>
    <row r="8" spans="1:8" ht="34.5" x14ac:dyDescent="0.2">
      <c r="A8" s="6" t="s">
        <v>16</v>
      </c>
      <c r="B8" s="6" t="s">
        <v>17</v>
      </c>
      <c r="C8" s="5" t="s">
        <v>18</v>
      </c>
      <c r="D8" s="5" t="s">
        <v>19</v>
      </c>
      <c r="E8" s="6" t="s">
        <v>20</v>
      </c>
      <c r="F8" s="6" t="s">
        <v>21</v>
      </c>
      <c r="G8" s="6" t="s">
        <v>22</v>
      </c>
      <c r="H8" s="6" t="s">
        <v>23</v>
      </c>
    </row>
    <row r="9" spans="1:8" x14ac:dyDescent="0.2">
      <c r="A9" s="12">
        <v>0</v>
      </c>
      <c r="B9" s="12"/>
      <c r="C9" s="12"/>
      <c r="D9" s="12"/>
      <c r="E9" s="12"/>
      <c r="F9" s="12"/>
      <c r="G9" s="12">
        <f>IF(LoanAmount&lt;&gt;"", LoanAmount,"")</f>
        <v>11000</v>
      </c>
      <c r="H9" s="17" t="e" cm="1">
        <f t="array" ref="H9">DATE(2023,December,Wednesday)</f>
        <v>#NAME?</v>
      </c>
    </row>
    <row r="10" spans="1:8" x14ac:dyDescent="0.2">
      <c r="A10" s="12">
        <v>1</v>
      </c>
      <c r="B10" s="12">
        <v>200</v>
      </c>
      <c r="C10" s="12">
        <f t="shared" ref="C10:C29" si="0">IFERROR(IF(ExtraPayment&lt;G9-E10, ExtraPayment, G9-E10), "")</f>
        <v>0</v>
      </c>
      <c r="D10" s="12">
        <f>IFERROR(B10+C10, "")</f>
        <v>200</v>
      </c>
      <c r="E10" s="12">
        <f>IFERROR(IF(B10&gt;0, MIN(B10-F10, G9), 0), "")</f>
        <v>200</v>
      </c>
      <c r="F10" s="12">
        <f t="shared" ref="F10:F29" si="1">IFERROR(IF(B10&gt;0, InterestRate/PaymentsPerYear*G9, 0), "")</f>
        <v>0</v>
      </c>
      <c r="G10" s="12">
        <f>IFERROR(IF(G9 &gt;0, G9-E10-C10, 0), "")</f>
        <v>10800</v>
      </c>
      <c r="H10" s="13">
        <v>45266</v>
      </c>
    </row>
    <row r="11" spans="1:8" x14ac:dyDescent="0.2">
      <c r="A11" s="12">
        <v>2</v>
      </c>
      <c r="B11" s="12">
        <f t="shared" ref="B11:B18" si="2">IFERROR(IF(ScheduledPayment&lt;=G10, ScheduledPayment, G10+G10*InterestRate/PaymentsPerYear), "")</f>
        <v>200</v>
      </c>
      <c r="C11" s="12">
        <f t="shared" si="0"/>
        <v>0</v>
      </c>
      <c r="D11" s="12">
        <f t="shared" ref="D11:D29" si="3">IFERROR(B11+C11, "")</f>
        <v>200</v>
      </c>
      <c r="E11" s="12">
        <f t="shared" ref="E11:E29" si="4">IFERROR(IF(B11&gt;0, MIN(B11-F11, G10), 0), "")</f>
        <v>200</v>
      </c>
      <c r="F11" s="12">
        <f t="shared" si="1"/>
        <v>0</v>
      </c>
      <c r="G11" s="12">
        <f t="shared" ref="G11:G29" si="5">IFERROR(IF(G10 &gt;0, G10-E11-C11, 0), "")</f>
        <v>10600</v>
      </c>
      <c r="H11" s="13">
        <v>45273</v>
      </c>
    </row>
    <row r="12" spans="1:8" x14ac:dyDescent="0.2">
      <c r="A12" s="12">
        <v>3</v>
      </c>
      <c r="B12" s="12">
        <f>IFERROR(IF(ScheduledPayment&lt;=G11, ScheduledPayment, G11+G11*InterestRate/PaymentsPerYear), "")</f>
        <v>200</v>
      </c>
      <c r="C12" s="12">
        <f t="shared" si="0"/>
        <v>0</v>
      </c>
      <c r="D12" s="12">
        <f t="shared" si="3"/>
        <v>200</v>
      </c>
      <c r="E12" s="12">
        <f t="shared" si="4"/>
        <v>200</v>
      </c>
      <c r="F12" s="12">
        <f t="shared" si="1"/>
        <v>0</v>
      </c>
      <c r="G12" s="12">
        <f t="shared" si="5"/>
        <v>10400</v>
      </c>
      <c r="H12" s="13">
        <v>45280</v>
      </c>
    </row>
    <row r="13" spans="1:8" x14ac:dyDescent="0.2">
      <c r="A13" s="12">
        <v>4</v>
      </c>
      <c r="B13" s="12">
        <f t="shared" si="2"/>
        <v>200</v>
      </c>
      <c r="C13" s="12">
        <f t="shared" si="0"/>
        <v>0</v>
      </c>
      <c r="D13" s="12">
        <f t="shared" si="3"/>
        <v>200</v>
      </c>
      <c r="E13" s="12">
        <f t="shared" si="4"/>
        <v>200</v>
      </c>
      <c r="F13" s="12">
        <f t="shared" si="1"/>
        <v>0</v>
      </c>
      <c r="G13" s="12">
        <f t="shared" si="5"/>
        <v>10200</v>
      </c>
      <c r="H13" s="13">
        <v>45287</v>
      </c>
    </row>
    <row r="14" spans="1:8" x14ac:dyDescent="0.2">
      <c r="A14" s="12">
        <v>5</v>
      </c>
      <c r="B14" s="12">
        <f t="shared" si="2"/>
        <v>200</v>
      </c>
      <c r="C14" s="12">
        <f t="shared" si="0"/>
        <v>0</v>
      </c>
      <c r="D14" s="12">
        <f t="shared" si="3"/>
        <v>200</v>
      </c>
      <c r="E14" s="12">
        <f t="shared" si="4"/>
        <v>200</v>
      </c>
      <c r="F14" s="12">
        <f t="shared" si="1"/>
        <v>0</v>
      </c>
      <c r="G14" s="12">
        <f t="shared" si="5"/>
        <v>10000</v>
      </c>
      <c r="H14" s="13">
        <v>45294</v>
      </c>
    </row>
    <row r="15" spans="1:8" x14ac:dyDescent="0.2">
      <c r="A15" s="12">
        <v>6</v>
      </c>
      <c r="B15" s="12">
        <f t="shared" si="2"/>
        <v>200</v>
      </c>
      <c r="C15" s="12">
        <f t="shared" si="0"/>
        <v>0</v>
      </c>
      <c r="D15" s="12">
        <f t="shared" si="3"/>
        <v>200</v>
      </c>
      <c r="E15" s="12">
        <f t="shared" si="4"/>
        <v>200</v>
      </c>
      <c r="F15" s="12">
        <f t="shared" si="1"/>
        <v>0</v>
      </c>
      <c r="G15" s="12">
        <f t="shared" si="5"/>
        <v>9800</v>
      </c>
      <c r="H15" s="13">
        <v>45301</v>
      </c>
    </row>
    <row r="16" spans="1:8" x14ac:dyDescent="0.2">
      <c r="A16" s="12">
        <v>7</v>
      </c>
      <c r="B16" s="12">
        <f t="shared" si="2"/>
        <v>200</v>
      </c>
      <c r="C16" s="12">
        <f t="shared" si="0"/>
        <v>0</v>
      </c>
      <c r="D16" s="12">
        <f t="shared" si="3"/>
        <v>200</v>
      </c>
      <c r="E16" s="12">
        <f t="shared" si="4"/>
        <v>200</v>
      </c>
      <c r="F16" s="12">
        <f t="shared" si="1"/>
        <v>0</v>
      </c>
      <c r="G16" s="12">
        <f t="shared" si="5"/>
        <v>9600</v>
      </c>
      <c r="H16" s="13">
        <v>45308</v>
      </c>
    </row>
    <row r="17" spans="1:8" x14ac:dyDescent="0.2">
      <c r="A17" s="12">
        <v>8</v>
      </c>
      <c r="B17" s="12">
        <f t="shared" si="2"/>
        <v>200</v>
      </c>
      <c r="C17" s="12">
        <f t="shared" si="0"/>
        <v>0</v>
      </c>
      <c r="D17" s="12">
        <f t="shared" si="3"/>
        <v>200</v>
      </c>
      <c r="E17" s="12">
        <f t="shared" si="4"/>
        <v>200</v>
      </c>
      <c r="F17" s="12">
        <f t="shared" si="1"/>
        <v>0</v>
      </c>
      <c r="G17" s="12">
        <f t="shared" si="5"/>
        <v>9400</v>
      </c>
      <c r="H17" s="13">
        <v>45315</v>
      </c>
    </row>
    <row r="18" spans="1:8" x14ac:dyDescent="0.2">
      <c r="A18" s="12">
        <v>9</v>
      </c>
      <c r="B18" s="12">
        <f t="shared" si="2"/>
        <v>200</v>
      </c>
      <c r="C18" s="12">
        <f t="shared" si="0"/>
        <v>0</v>
      </c>
      <c r="D18" s="12">
        <f t="shared" si="3"/>
        <v>200</v>
      </c>
      <c r="E18" s="12">
        <f t="shared" si="4"/>
        <v>200</v>
      </c>
      <c r="F18" s="12">
        <f t="shared" si="1"/>
        <v>0</v>
      </c>
      <c r="G18" s="12">
        <f t="shared" si="5"/>
        <v>9200</v>
      </c>
      <c r="H18" s="13">
        <v>45322</v>
      </c>
    </row>
    <row r="19" spans="1:8" x14ac:dyDescent="0.2">
      <c r="A19" s="12">
        <v>10</v>
      </c>
      <c r="B19" s="12">
        <v>275</v>
      </c>
      <c r="C19" s="12">
        <f t="shared" si="0"/>
        <v>0</v>
      </c>
      <c r="D19" s="12">
        <f t="shared" si="3"/>
        <v>275</v>
      </c>
      <c r="E19" s="12">
        <f t="shared" si="4"/>
        <v>275</v>
      </c>
      <c r="F19" s="12">
        <f t="shared" si="1"/>
        <v>0</v>
      </c>
      <c r="G19" s="12">
        <f t="shared" si="5"/>
        <v>8925</v>
      </c>
      <c r="H19" s="13">
        <v>45329</v>
      </c>
    </row>
    <row r="20" spans="1:8" x14ac:dyDescent="0.2">
      <c r="A20" s="12">
        <v>11</v>
      </c>
      <c r="B20" s="12">
        <v>275</v>
      </c>
      <c r="C20" s="12">
        <f t="shared" si="0"/>
        <v>0</v>
      </c>
      <c r="D20" s="12">
        <f t="shared" si="3"/>
        <v>275</v>
      </c>
      <c r="E20" s="12">
        <f t="shared" si="4"/>
        <v>275</v>
      </c>
      <c r="F20" s="12">
        <f t="shared" si="1"/>
        <v>0</v>
      </c>
      <c r="G20" s="12">
        <f t="shared" si="5"/>
        <v>8650</v>
      </c>
      <c r="H20" s="13">
        <v>45336</v>
      </c>
    </row>
    <row r="21" spans="1:8" x14ac:dyDescent="0.2">
      <c r="A21" s="12">
        <v>12</v>
      </c>
      <c r="B21" s="12">
        <v>275</v>
      </c>
      <c r="C21" s="12">
        <f t="shared" si="0"/>
        <v>0</v>
      </c>
      <c r="D21" s="12">
        <f t="shared" si="3"/>
        <v>275</v>
      </c>
      <c r="E21" s="12">
        <f t="shared" si="4"/>
        <v>275</v>
      </c>
      <c r="F21" s="12">
        <f t="shared" si="1"/>
        <v>0</v>
      </c>
      <c r="G21" s="12">
        <f t="shared" si="5"/>
        <v>8375</v>
      </c>
      <c r="H21" s="13">
        <v>45343</v>
      </c>
    </row>
    <row r="22" spans="1:8" x14ac:dyDescent="0.2">
      <c r="A22" s="12">
        <v>13</v>
      </c>
      <c r="B22" s="12">
        <v>275</v>
      </c>
      <c r="C22" s="12">
        <f t="shared" si="0"/>
        <v>0</v>
      </c>
      <c r="D22" s="12">
        <f t="shared" si="3"/>
        <v>275</v>
      </c>
      <c r="E22" s="12">
        <f t="shared" si="4"/>
        <v>275</v>
      </c>
      <c r="F22" s="12">
        <f t="shared" si="1"/>
        <v>0</v>
      </c>
      <c r="G22" s="12">
        <f t="shared" si="5"/>
        <v>8100</v>
      </c>
      <c r="H22" s="13">
        <v>45350</v>
      </c>
    </row>
    <row r="23" spans="1:8" x14ac:dyDescent="0.2">
      <c r="A23" s="12">
        <v>14</v>
      </c>
      <c r="B23" s="12">
        <v>275</v>
      </c>
      <c r="C23" s="12">
        <f>IFERROR(IF(ExtraPayment&lt;G22-E23, ExtraPayment, G22-E23), "")</f>
        <v>0</v>
      </c>
      <c r="D23" s="12">
        <f t="shared" si="3"/>
        <v>275</v>
      </c>
      <c r="E23" s="12">
        <f>IFERROR(IF(B23&gt;0, MIN(B23-F23, G22), 0), "")</f>
        <v>275</v>
      </c>
      <c r="F23" s="12">
        <f>IFERROR(IF(B23&gt;0, InterestRate/PaymentsPerYear*G22, 0), "")</f>
        <v>0</v>
      </c>
      <c r="G23" s="12">
        <f>IFERROR(IF(G22 &gt;0, G22-E23-C23, 0), "")</f>
        <v>7825</v>
      </c>
      <c r="H23" s="13">
        <v>45357</v>
      </c>
    </row>
    <row r="24" spans="1:8" x14ac:dyDescent="0.2">
      <c r="A24" s="12">
        <v>15</v>
      </c>
      <c r="B24" s="12">
        <v>275</v>
      </c>
      <c r="C24" s="12">
        <f t="shared" si="0"/>
        <v>0</v>
      </c>
      <c r="D24" s="12">
        <f t="shared" si="3"/>
        <v>275</v>
      </c>
      <c r="E24" s="12">
        <f t="shared" si="4"/>
        <v>275</v>
      </c>
      <c r="F24" s="12">
        <f t="shared" si="1"/>
        <v>0</v>
      </c>
      <c r="G24" s="12">
        <f t="shared" si="5"/>
        <v>7550</v>
      </c>
      <c r="H24" s="13">
        <v>45364</v>
      </c>
    </row>
    <row r="25" spans="1:8" x14ac:dyDescent="0.2">
      <c r="A25" s="12">
        <v>16</v>
      </c>
      <c r="B25" s="12">
        <v>275</v>
      </c>
      <c r="C25" s="12">
        <f t="shared" si="0"/>
        <v>0</v>
      </c>
      <c r="D25" s="12">
        <f t="shared" si="3"/>
        <v>275</v>
      </c>
      <c r="E25" s="12">
        <f t="shared" si="4"/>
        <v>275</v>
      </c>
      <c r="F25" s="12">
        <f t="shared" si="1"/>
        <v>0</v>
      </c>
      <c r="G25" s="12">
        <f t="shared" si="5"/>
        <v>7275</v>
      </c>
      <c r="H25" s="13">
        <v>45371</v>
      </c>
    </row>
    <row r="26" spans="1:8" x14ac:dyDescent="0.2">
      <c r="A26" s="12">
        <v>17</v>
      </c>
      <c r="B26" s="12">
        <v>275</v>
      </c>
      <c r="C26" s="12">
        <f t="shared" si="0"/>
        <v>0</v>
      </c>
      <c r="D26" s="12">
        <f t="shared" si="3"/>
        <v>275</v>
      </c>
      <c r="E26" s="12">
        <f t="shared" si="4"/>
        <v>275</v>
      </c>
      <c r="F26" s="12">
        <f t="shared" si="1"/>
        <v>0</v>
      </c>
      <c r="G26" s="12">
        <f t="shared" si="5"/>
        <v>7000</v>
      </c>
      <c r="H26" s="13">
        <v>45378</v>
      </c>
    </row>
    <row r="27" spans="1:8" x14ac:dyDescent="0.2">
      <c r="A27" s="12">
        <v>18</v>
      </c>
      <c r="B27" s="12">
        <v>333</v>
      </c>
      <c r="C27" s="12">
        <f t="shared" si="0"/>
        <v>0</v>
      </c>
      <c r="D27" s="12">
        <f t="shared" si="3"/>
        <v>333</v>
      </c>
      <c r="E27" s="12">
        <f t="shared" si="4"/>
        <v>333</v>
      </c>
      <c r="F27" s="12">
        <f t="shared" si="1"/>
        <v>0</v>
      </c>
      <c r="G27" s="12">
        <f t="shared" si="5"/>
        <v>6667</v>
      </c>
      <c r="H27" s="13">
        <v>45385</v>
      </c>
    </row>
    <row r="28" spans="1:8" x14ac:dyDescent="0.2">
      <c r="A28" s="12">
        <v>19</v>
      </c>
      <c r="B28" s="12">
        <v>333</v>
      </c>
      <c r="C28" s="12">
        <f t="shared" si="0"/>
        <v>0</v>
      </c>
      <c r="D28" s="12">
        <f t="shared" si="3"/>
        <v>333</v>
      </c>
      <c r="E28" s="12">
        <f t="shared" si="4"/>
        <v>333</v>
      </c>
      <c r="F28" s="12">
        <f t="shared" si="1"/>
        <v>0</v>
      </c>
      <c r="G28" s="12">
        <f t="shared" si="5"/>
        <v>6334</v>
      </c>
      <c r="H28" s="13">
        <v>45392</v>
      </c>
    </row>
    <row r="29" spans="1:8" x14ac:dyDescent="0.2">
      <c r="A29" s="12">
        <v>20</v>
      </c>
      <c r="B29" s="12">
        <v>333</v>
      </c>
      <c r="C29" s="12">
        <f t="shared" si="0"/>
        <v>0</v>
      </c>
      <c r="D29" s="12">
        <f t="shared" si="3"/>
        <v>333</v>
      </c>
      <c r="E29" s="12">
        <f t="shared" si="4"/>
        <v>333</v>
      </c>
      <c r="F29" s="12">
        <f t="shared" si="1"/>
        <v>0</v>
      </c>
      <c r="G29" s="12">
        <f t="shared" si="5"/>
        <v>6001</v>
      </c>
      <c r="H29" s="13">
        <v>45399</v>
      </c>
    </row>
    <row r="30" spans="1:8" x14ac:dyDescent="0.2">
      <c r="A30" s="12">
        <v>21</v>
      </c>
      <c r="B30" s="12">
        <v>333</v>
      </c>
      <c r="C30" s="12">
        <f t="shared" ref="C30:C36" si="6">IFERROR(IF(ExtraPayment&lt;G29-E30, ExtraPayment, G29-E30), "")</f>
        <v>0</v>
      </c>
      <c r="D30" s="12">
        <f t="shared" ref="D30:D36" si="7">IFERROR(B30+C30, "")</f>
        <v>333</v>
      </c>
      <c r="E30" s="12">
        <f t="shared" ref="E30:E36" si="8">IFERROR(IF(B30&gt;0, MIN(B30-F30, G29), 0), "")</f>
        <v>333</v>
      </c>
      <c r="F30" s="12">
        <f t="shared" ref="F30:F36" si="9">IFERROR(IF(B30&gt;0, InterestRate/PaymentsPerYear*G29, 0), "")</f>
        <v>0</v>
      </c>
      <c r="G30" s="12">
        <f t="shared" ref="G30:G36" si="10">IFERROR(IF(G29 &gt;0, G29-E30-C30, 0), "")</f>
        <v>5668</v>
      </c>
      <c r="H30" s="13">
        <v>45406</v>
      </c>
    </row>
    <row r="31" spans="1:8" x14ac:dyDescent="0.2">
      <c r="A31" s="12">
        <v>22</v>
      </c>
      <c r="B31" s="12">
        <v>333</v>
      </c>
      <c r="C31" s="12">
        <f t="shared" si="6"/>
        <v>0</v>
      </c>
      <c r="D31" s="12">
        <f t="shared" si="7"/>
        <v>333</v>
      </c>
      <c r="E31" s="12">
        <f t="shared" si="8"/>
        <v>333</v>
      </c>
      <c r="F31" s="12">
        <f t="shared" si="9"/>
        <v>0</v>
      </c>
      <c r="G31" s="12">
        <f t="shared" si="10"/>
        <v>5335</v>
      </c>
      <c r="H31" s="13">
        <v>45413</v>
      </c>
    </row>
    <row r="32" spans="1:8" x14ac:dyDescent="0.2">
      <c r="A32" s="12">
        <v>23</v>
      </c>
      <c r="B32" s="12">
        <v>333</v>
      </c>
      <c r="C32" s="12">
        <f t="shared" si="6"/>
        <v>0</v>
      </c>
      <c r="D32" s="12">
        <f t="shared" si="7"/>
        <v>333</v>
      </c>
      <c r="E32" s="12">
        <f t="shared" si="8"/>
        <v>333</v>
      </c>
      <c r="F32" s="12">
        <f t="shared" si="9"/>
        <v>0</v>
      </c>
      <c r="G32" s="12">
        <f t="shared" si="10"/>
        <v>5002</v>
      </c>
      <c r="H32" s="13">
        <v>45420</v>
      </c>
    </row>
    <row r="33" spans="1:8" x14ac:dyDescent="0.2">
      <c r="A33" s="12">
        <v>24</v>
      </c>
      <c r="B33" s="12">
        <v>333</v>
      </c>
      <c r="C33" s="12">
        <f t="shared" si="6"/>
        <v>0</v>
      </c>
      <c r="D33" s="12">
        <f t="shared" si="7"/>
        <v>333</v>
      </c>
      <c r="E33" s="12">
        <f t="shared" si="8"/>
        <v>333</v>
      </c>
      <c r="F33" s="12">
        <f t="shared" si="9"/>
        <v>0</v>
      </c>
      <c r="G33" s="12">
        <f t="shared" si="10"/>
        <v>4669</v>
      </c>
      <c r="H33" s="13">
        <v>45427</v>
      </c>
    </row>
    <row r="34" spans="1:8" x14ac:dyDescent="0.2">
      <c r="A34" s="12">
        <v>25</v>
      </c>
      <c r="B34" s="12">
        <v>333</v>
      </c>
      <c r="C34" s="12">
        <f t="shared" si="6"/>
        <v>0</v>
      </c>
      <c r="D34" s="12">
        <f t="shared" si="7"/>
        <v>333</v>
      </c>
      <c r="E34" s="12">
        <f t="shared" si="8"/>
        <v>333</v>
      </c>
      <c r="F34" s="12">
        <f t="shared" si="9"/>
        <v>0</v>
      </c>
      <c r="G34" s="12">
        <f t="shared" si="10"/>
        <v>4336</v>
      </c>
      <c r="H34" s="13">
        <v>45434</v>
      </c>
    </row>
    <row r="35" spans="1:8" x14ac:dyDescent="0.2">
      <c r="A35" s="12">
        <v>25</v>
      </c>
      <c r="B35" s="12">
        <v>333</v>
      </c>
      <c r="C35" s="12">
        <f t="shared" si="6"/>
        <v>0</v>
      </c>
      <c r="D35" s="12">
        <f t="shared" si="7"/>
        <v>333</v>
      </c>
      <c r="E35" s="12">
        <f t="shared" si="8"/>
        <v>333</v>
      </c>
      <c r="F35" s="12">
        <f t="shared" si="9"/>
        <v>0</v>
      </c>
      <c r="G35" s="12">
        <f t="shared" si="10"/>
        <v>4003</v>
      </c>
      <c r="H35" s="13">
        <v>45441</v>
      </c>
    </row>
    <row r="36" spans="1:8" x14ac:dyDescent="0.2">
      <c r="A36" s="12">
        <v>26</v>
      </c>
      <c r="B36" s="12">
        <v>333</v>
      </c>
      <c r="C36" s="12">
        <f t="shared" si="6"/>
        <v>0</v>
      </c>
      <c r="D36" s="12">
        <f t="shared" si="7"/>
        <v>333</v>
      </c>
      <c r="E36" s="12">
        <f t="shared" si="8"/>
        <v>333</v>
      </c>
      <c r="F36" s="12">
        <f t="shared" si="9"/>
        <v>0</v>
      </c>
      <c r="G36" s="12">
        <f t="shared" si="10"/>
        <v>3670</v>
      </c>
      <c r="H36" s="13">
        <v>45448</v>
      </c>
    </row>
    <row r="37" spans="1:8" x14ac:dyDescent="0.2">
      <c r="A37" s="12">
        <v>27</v>
      </c>
      <c r="B37" s="12">
        <v>333</v>
      </c>
      <c r="C37" s="12">
        <f t="shared" ref="C37:C40" si="11">IFERROR(IF(ExtraPayment&lt;G36-E37, ExtraPayment, G36-E37), "")</f>
        <v>0</v>
      </c>
      <c r="D37" s="12">
        <f t="shared" ref="D37:D40" si="12">IFERROR(B37+C37, "")</f>
        <v>333</v>
      </c>
      <c r="E37" s="12">
        <f t="shared" ref="E37:E40" si="13">IFERROR(IF(B37&gt;0, MIN(B37-F37, G36), 0), "")</f>
        <v>333</v>
      </c>
      <c r="F37" s="12">
        <f t="shared" ref="F37:F40" si="14">IFERROR(IF(B37&gt;0, InterestRate/PaymentsPerYear*G36, 0), "")</f>
        <v>0</v>
      </c>
      <c r="G37" s="12">
        <f t="shared" ref="G37:G40" si="15">IFERROR(IF(G36 &gt;0, G36-E37-C37, 0), "")</f>
        <v>3337</v>
      </c>
      <c r="H37" s="13">
        <v>45455</v>
      </c>
    </row>
    <row r="38" spans="1:8" x14ac:dyDescent="0.2">
      <c r="A38" s="12">
        <v>28</v>
      </c>
      <c r="B38" s="12">
        <v>333</v>
      </c>
      <c r="C38" s="12">
        <f t="shared" si="11"/>
        <v>0</v>
      </c>
      <c r="D38" s="12">
        <f t="shared" si="12"/>
        <v>333</v>
      </c>
      <c r="E38" s="12">
        <f t="shared" si="13"/>
        <v>333</v>
      </c>
      <c r="F38" s="12">
        <f t="shared" si="14"/>
        <v>0</v>
      </c>
      <c r="G38" s="12">
        <f t="shared" si="15"/>
        <v>3004</v>
      </c>
      <c r="H38" s="13">
        <v>45462</v>
      </c>
    </row>
    <row r="39" spans="1:8" x14ac:dyDescent="0.2">
      <c r="A39" s="12">
        <v>29</v>
      </c>
      <c r="B39" s="12">
        <v>333</v>
      </c>
      <c r="C39" s="12">
        <f t="shared" si="11"/>
        <v>0</v>
      </c>
      <c r="D39" s="12">
        <f t="shared" si="12"/>
        <v>333</v>
      </c>
      <c r="E39" s="12">
        <f t="shared" si="13"/>
        <v>333</v>
      </c>
      <c r="F39" s="12">
        <f t="shared" si="14"/>
        <v>0</v>
      </c>
      <c r="G39" s="12">
        <f t="shared" si="15"/>
        <v>2671</v>
      </c>
      <c r="H39" s="13">
        <v>45469</v>
      </c>
    </row>
    <row r="40" spans="1:8" x14ac:dyDescent="0.2">
      <c r="A40" s="12">
        <v>30</v>
      </c>
      <c r="B40" s="12">
        <v>333</v>
      </c>
      <c r="C40" s="12">
        <f t="shared" si="11"/>
        <v>0</v>
      </c>
      <c r="D40" s="12">
        <f t="shared" si="12"/>
        <v>333</v>
      </c>
      <c r="E40" s="12">
        <f t="shared" si="13"/>
        <v>333</v>
      </c>
      <c r="F40" s="12">
        <f t="shared" si="14"/>
        <v>0</v>
      </c>
      <c r="G40" s="12">
        <f t="shared" si="15"/>
        <v>2338</v>
      </c>
      <c r="H40" s="13">
        <v>45476</v>
      </c>
    </row>
    <row r="41" spans="1:8" x14ac:dyDescent="0.2">
      <c r="A41" s="14"/>
      <c r="B41" s="14"/>
      <c r="C41" s="14"/>
      <c r="D41" s="14"/>
      <c r="E41" s="14"/>
      <c r="F41" s="14"/>
      <c r="G41" s="14"/>
      <c r="H41" s="13"/>
    </row>
    <row r="42" spans="1:8" x14ac:dyDescent="0.2">
      <c r="A42" s="14"/>
      <c r="B42" s="14"/>
      <c r="C42" s="14"/>
      <c r="D42" s="14"/>
      <c r="E42" s="14"/>
      <c r="F42" s="14"/>
      <c r="G42" s="14"/>
      <c r="H42" s="15"/>
    </row>
    <row r="43" spans="1:8" x14ac:dyDescent="0.2">
      <c r="A43" s="14"/>
      <c r="B43" s="14"/>
      <c r="C43" s="14"/>
      <c r="D43" s="14"/>
      <c r="E43" s="14"/>
      <c r="F43" s="14"/>
      <c r="G43" s="14"/>
      <c r="H43" s="15"/>
    </row>
    <row r="44" spans="1:8" x14ac:dyDescent="0.2">
      <c r="A44" s="14"/>
      <c r="B44" s="14"/>
      <c r="C44" s="14"/>
      <c r="D44" s="14"/>
      <c r="E44" s="14"/>
      <c r="F44" s="14"/>
      <c r="G44" s="14"/>
      <c r="H44" s="15"/>
    </row>
    <row r="45" spans="1:8" x14ac:dyDescent="0.2">
      <c r="A45" s="14"/>
      <c r="B45" s="14"/>
      <c r="C45" s="14"/>
      <c r="D45" s="14"/>
      <c r="E45" s="14"/>
      <c r="F45" s="14"/>
      <c r="G45" s="14"/>
      <c r="H45" s="15"/>
    </row>
    <row r="46" spans="1:8" x14ac:dyDescent="0.2">
      <c r="A46" s="14"/>
      <c r="B46" s="14"/>
      <c r="C46" s="14"/>
      <c r="D46" s="14"/>
      <c r="E46" s="14"/>
      <c r="F46" s="14"/>
      <c r="G46" s="14"/>
      <c r="H46" s="15"/>
    </row>
    <row r="47" spans="1:8" x14ac:dyDescent="0.2">
      <c r="A47" s="14"/>
      <c r="B47" s="14"/>
      <c r="C47" s="14"/>
      <c r="D47" s="14"/>
      <c r="E47" s="14"/>
      <c r="F47" s="14"/>
      <c r="G47" s="14"/>
      <c r="H47" s="15"/>
    </row>
    <row r="48" spans="1:8" x14ac:dyDescent="0.2">
      <c r="A48" s="14"/>
      <c r="B48" s="14"/>
      <c r="C48" s="14"/>
      <c r="D48" s="14"/>
      <c r="E48" s="14"/>
      <c r="F48" s="14"/>
      <c r="G48" s="14"/>
      <c r="H48" s="15"/>
    </row>
    <row r="49" spans="1:8" x14ac:dyDescent="0.2">
      <c r="A49" s="14"/>
      <c r="B49" s="14"/>
      <c r="C49" s="14"/>
      <c r="D49" s="14"/>
      <c r="E49" s="14"/>
      <c r="F49" s="14"/>
      <c r="G49" s="14"/>
      <c r="H49" s="15"/>
    </row>
    <row r="50" spans="1:8" x14ac:dyDescent="0.2">
      <c r="A50" s="14"/>
      <c r="B50" s="14"/>
      <c r="C50" s="14"/>
      <c r="D50" s="14"/>
      <c r="E50" s="14"/>
      <c r="F50" s="14"/>
      <c r="G50" s="14"/>
      <c r="H50" s="15"/>
    </row>
    <row r="51" spans="1:8" x14ac:dyDescent="0.2">
      <c r="A51" s="14"/>
      <c r="B51" s="14"/>
      <c r="C51" s="14"/>
      <c r="D51" s="14"/>
      <c r="E51" s="14"/>
      <c r="F51" s="14"/>
      <c r="G51" s="14"/>
      <c r="H51" s="15"/>
    </row>
    <row r="52" spans="1:8" x14ac:dyDescent="0.2">
      <c r="A52" s="14"/>
      <c r="B52" s="14"/>
      <c r="C52" s="14"/>
      <c r="D52" s="14"/>
      <c r="E52" s="14"/>
      <c r="F52" s="14"/>
      <c r="G52" s="14"/>
      <c r="H52" s="15"/>
    </row>
    <row r="53" spans="1:8" x14ac:dyDescent="0.2">
      <c r="A53" s="14"/>
      <c r="B53" s="14"/>
      <c r="C53" s="14"/>
      <c r="D53" s="14"/>
      <c r="E53" s="14"/>
      <c r="F53" s="14"/>
      <c r="G53" s="14"/>
      <c r="H53" s="15"/>
    </row>
    <row r="54" spans="1:8" x14ac:dyDescent="0.2">
      <c r="A54" s="14"/>
      <c r="B54" s="14"/>
      <c r="C54" s="14"/>
      <c r="D54" s="14"/>
      <c r="E54" s="14"/>
      <c r="F54" s="14"/>
      <c r="G54" s="14"/>
      <c r="H54" s="15"/>
    </row>
    <row r="55" spans="1:8" x14ac:dyDescent="0.2">
      <c r="A55" s="14"/>
      <c r="B55" s="14"/>
      <c r="C55" s="14"/>
      <c r="D55" s="14"/>
      <c r="E55" s="14"/>
      <c r="F55" s="14"/>
      <c r="G55" s="14"/>
      <c r="H55" s="15"/>
    </row>
    <row r="56" spans="1:8" x14ac:dyDescent="0.2">
      <c r="A56" s="14"/>
      <c r="B56" s="14"/>
      <c r="C56" s="14"/>
      <c r="D56" s="14"/>
      <c r="E56" s="14"/>
      <c r="F56" s="14"/>
      <c r="G56" s="14"/>
      <c r="H56" s="15"/>
    </row>
    <row r="57" spans="1:8" x14ac:dyDescent="0.2">
      <c r="A57" s="14"/>
      <c r="B57" s="14"/>
      <c r="C57" s="14"/>
      <c r="D57" s="14"/>
      <c r="E57" s="14"/>
      <c r="F57" s="14"/>
      <c r="G57" s="14"/>
      <c r="H57" s="15"/>
    </row>
    <row r="58" spans="1:8" x14ac:dyDescent="0.2">
      <c r="A58" s="14"/>
      <c r="B58" s="14"/>
      <c r="C58" s="14"/>
      <c r="D58" s="14"/>
      <c r="E58" s="14"/>
      <c r="F58" s="14"/>
      <c r="G58" s="14"/>
      <c r="H58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89EA-C100-43A3-A3A8-8344736AF414}">
  <dimension ref="A1:X36"/>
  <sheetViews>
    <sheetView workbookViewId="0">
      <selection activeCell="F18" sqref="F18"/>
    </sheetView>
  </sheetViews>
  <sheetFormatPr defaultRowHeight="15" x14ac:dyDescent="0.2"/>
  <cols>
    <col min="4" max="4" width="8.875" style="4"/>
    <col min="18" max="19" width="10.4921875" customWidth="1"/>
    <col min="22" max="22" width="10.4921875" customWidth="1"/>
    <col min="24" max="24" width="9.953125" customWidth="1"/>
  </cols>
  <sheetData>
    <row r="1" spans="1:24" x14ac:dyDescent="0.2">
      <c r="E1" s="18" t="s">
        <v>37</v>
      </c>
      <c r="F1" s="18"/>
      <c r="G1" s="18"/>
      <c r="H1" s="18"/>
      <c r="I1" s="18"/>
    </row>
    <row r="2" spans="1:24" x14ac:dyDescent="0.2">
      <c r="F2" t="s">
        <v>38</v>
      </c>
    </row>
    <row r="4" spans="1:24" x14ac:dyDescent="0.2">
      <c r="B4" t="s">
        <v>36</v>
      </c>
      <c r="D4" s="4" t="s">
        <v>24</v>
      </c>
      <c r="F4" t="s">
        <v>25</v>
      </c>
      <c r="H4" t="s">
        <v>26</v>
      </c>
      <c r="J4" t="s">
        <v>27</v>
      </c>
      <c r="L4" t="s">
        <v>28</v>
      </c>
      <c r="N4" t="s">
        <v>29</v>
      </c>
      <c r="P4" t="s">
        <v>30</v>
      </c>
      <c r="R4" t="s">
        <v>32</v>
      </c>
      <c r="T4" t="s">
        <v>33</v>
      </c>
      <c r="V4" t="s">
        <v>34</v>
      </c>
      <c r="X4" t="s">
        <v>35</v>
      </c>
    </row>
    <row r="6" spans="1:24" x14ac:dyDescent="0.2">
      <c r="A6">
        <v>1</v>
      </c>
      <c r="C6">
        <v>1</v>
      </c>
      <c r="E6">
        <v>1</v>
      </c>
      <c r="G6">
        <v>1</v>
      </c>
      <c r="I6">
        <v>1</v>
      </c>
      <c r="K6">
        <v>1</v>
      </c>
      <c r="M6">
        <v>1</v>
      </c>
      <c r="O6">
        <v>1</v>
      </c>
      <c r="R6">
        <v>1</v>
      </c>
      <c r="T6">
        <v>1</v>
      </c>
      <c r="V6">
        <v>1</v>
      </c>
      <c r="X6">
        <v>1</v>
      </c>
    </row>
    <row r="7" spans="1:24" x14ac:dyDescent="0.2">
      <c r="A7">
        <v>2</v>
      </c>
      <c r="C7">
        <v>2</v>
      </c>
      <c r="E7">
        <v>2</v>
      </c>
      <c r="G7">
        <v>2</v>
      </c>
      <c r="I7">
        <v>2</v>
      </c>
      <c r="K7">
        <v>2</v>
      </c>
      <c r="M7">
        <v>2</v>
      </c>
      <c r="O7">
        <v>2</v>
      </c>
      <c r="R7">
        <v>2</v>
      </c>
      <c r="T7">
        <v>2</v>
      </c>
      <c r="V7">
        <v>2</v>
      </c>
      <c r="X7">
        <v>2</v>
      </c>
    </row>
    <row r="8" spans="1:24" x14ac:dyDescent="0.2">
      <c r="A8">
        <v>3</v>
      </c>
      <c r="C8">
        <v>3</v>
      </c>
      <c r="E8">
        <v>3</v>
      </c>
      <c r="G8">
        <v>3</v>
      </c>
      <c r="H8" s="1"/>
      <c r="I8">
        <v>3</v>
      </c>
      <c r="K8">
        <v>3</v>
      </c>
      <c r="M8">
        <v>3</v>
      </c>
      <c r="O8">
        <v>3</v>
      </c>
      <c r="R8">
        <v>3</v>
      </c>
      <c r="T8">
        <v>3</v>
      </c>
      <c r="V8">
        <v>3</v>
      </c>
      <c r="X8">
        <v>3</v>
      </c>
    </row>
    <row r="9" spans="1:24" x14ac:dyDescent="0.2">
      <c r="A9">
        <v>4</v>
      </c>
      <c r="C9">
        <v>4</v>
      </c>
      <c r="E9">
        <v>4</v>
      </c>
      <c r="G9">
        <v>4</v>
      </c>
      <c r="H9" s="1"/>
      <c r="I9">
        <v>4</v>
      </c>
      <c r="K9">
        <v>4</v>
      </c>
      <c r="M9">
        <v>4</v>
      </c>
      <c r="O9">
        <v>4</v>
      </c>
      <c r="R9">
        <v>4</v>
      </c>
      <c r="T9">
        <v>4</v>
      </c>
      <c r="V9">
        <v>4</v>
      </c>
      <c r="X9">
        <v>4</v>
      </c>
    </row>
    <row r="10" spans="1:24" x14ac:dyDescent="0.2">
      <c r="A10">
        <v>5</v>
      </c>
      <c r="C10">
        <v>5</v>
      </c>
      <c r="E10">
        <v>5</v>
      </c>
      <c r="G10">
        <v>5</v>
      </c>
      <c r="H10" s="1"/>
      <c r="I10">
        <v>5</v>
      </c>
      <c r="K10">
        <v>5</v>
      </c>
      <c r="M10">
        <v>5</v>
      </c>
      <c r="O10">
        <v>5</v>
      </c>
      <c r="R10">
        <v>5</v>
      </c>
      <c r="T10">
        <v>5</v>
      </c>
      <c r="V10">
        <v>5</v>
      </c>
      <c r="X10">
        <v>5</v>
      </c>
    </row>
    <row r="11" spans="1:24" x14ac:dyDescent="0.2">
      <c r="A11">
        <v>6</v>
      </c>
      <c r="C11">
        <v>6</v>
      </c>
      <c r="E11">
        <v>6</v>
      </c>
      <c r="G11">
        <v>6</v>
      </c>
      <c r="H11" s="1"/>
      <c r="I11">
        <v>6</v>
      </c>
      <c r="K11">
        <v>6</v>
      </c>
      <c r="M11">
        <v>6</v>
      </c>
      <c r="O11">
        <v>6</v>
      </c>
      <c r="R11">
        <v>6</v>
      </c>
      <c r="T11">
        <v>6</v>
      </c>
      <c r="V11">
        <v>6</v>
      </c>
      <c r="X11">
        <v>6</v>
      </c>
    </row>
    <row r="12" spans="1:24" x14ac:dyDescent="0.2">
      <c r="A12">
        <v>7</v>
      </c>
      <c r="C12">
        <v>7</v>
      </c>
      <c r="E12">
        <v>7</v>
      </c>
      <c r="G12">
        <v>7</v>
      </c>
      <c r="H12" s="1"/>
      <c r="I12">
        <v>7</v>
      </c>
      <c r="K12">
        <v>7</v>
      </c>
      <c r="M12">
        <v>7</v>
      </c>
      <c r="O12">
        <v>7</v>
      </c>
      <c r="R12">
        <v>7</v>
      </c>
      <c r="T12">
        <v>7</v>
      </c>
      <c r="V12">
        <v>7</v>
      </c>
      <c r="X12">
        <v>7</v>
      </c>
    </row>
    <row r="13" spans="1:24" x14ac:dyDescent="0.2">
      <c r="A13">
        <v>8</v>
      </c>
      <c r="C13">
        <v>8</v>
      </c>
      <c r="E13">
        <v>8</v>
      </c>
      <c r="G13">
        <v>8</v>
      </c>
      <c r="H13" s="1"/>
      <c r="I13">
        <v>8</v>
      </c>
      <c r="K13">
        <v>8</v>
      </c>
      <c r="M13">
        <v>8</v>
      </c>
      <c r="O13">
        <v>8</v>
      </c>
      <c r="R13">
        <v>8</v>
      </c>
      <c r="T13">
        <v>8</v>
      </c>
      <c r="V13">
        <v>8</v>
      </c>
      <c r="X13">
        <v>8</v>
      </c>
    </row>
    <row r="14" spans="1:24" x14ac:dyDescent="0.2">
      <c r="A14">
        <v>9</v>
      </c>
      <c r="C14">
        <v>9</v>
      </c>
      <c r="E14">
        <v>9</v>
      </c>
      <c r="G14">
        <v>9</v>
      </c>
      <c r="H14" s="1"/>
      <c r="I14">
        <v>9</v>
      </c>
      <c r="K14">
        <v>9</v>
      </c>
      <c r="M14">
        <v>9</v>
      </c>
      <c r="O14">
        <v>9</v>
      </c>
      <c r="R14">
        <v>9</v>
      </c>
      <c r="T14">
        <v>9</v>
      </c>
      <c r="V14">
        <v>9</v>
      </c>
      <c r="X14">
        <v>9</v>
      </c>
    </row>
    <row r="15" spans="1:24" x14ac:dyDescent="0.2">
      <c r="A15">
        <v>10</v>
      </c>
      <c r="C15">
        <v>10</v>
      </c>
      <c r="E15">
        <v>10</v>
      </c>
      <c r="G15">
        <v>10</v>
      </c>
      <c r="H15" s="1"/>
      <c r="I15">
        <v>10</v>
      </c>
      <c r="K15">
        <v>10</v>
      </c>
      <c r="M15">
        <v>10</v>
      </c>
      <c r="O15">
        <v>10</v>
      </c>
      <c r="R15">
        <v>10</v>
      </c>
      <c r="T15">
        <v>10</v>
      </c>
      <c r="V15">
        <v>10</v>
      </c>
      <c r="X15">
        <v>10</v>
      </c>
    </row>
    <row r="16" spans="1:24" x14ac:dyDescent="0.2">
      <c r="A16">
        <v>11</v>
      </c>
      <c r="C16">
        <v>11</v>
      </c>
      <c r="E16">
        <v>11</v>
      </c>
      <c r="G16">
        <v>11</v>
      </c>
      <c r="I16">
        <v>11</v>
      </c>
      <c r="K16">
        <v>11</v>
      </c>
      <c r="M16">
        <v>11</v>
      </c>
      <c r="O16">
        <v>11</v>
      </c>
      <c r="R16">
        <v>11</v>
      </c>
      <c r="T16">
        <v>11</v>
      </c>
      <c r="V16">
        <v>11</v>
      </c>
      <c r="X16">
        <v>11</v>
      </c>
    </row>
    <row r="17" spans="1:24" x14ac:dyDescent="0.2">
      <c r="A17">
        <v>12</v>
      </c>
      <c r="C17">
        <v>12</v>
      </c>
      <c r="E17">
        <v>12</v>
      </c>
      <c r="G17">
        <v>12</v>
      </c>
      <c r="I17">
        <v>12</v>
      </c>
      <c r="K17">
        <v>12</v>
      </c>
      <c r="M17">
        <v>12</v>
      </c>
      <c r="O17">
        <v>12</v>
      </c>
      <c r="R17">
        <v>12</v>
      </c>
      <c r="T17">
        <v>12</v>
      </c>
      <c r="V17">
        <v>12</v>
      </c>
      <c r="X17">
        <v>12</v>
      </c>
    </row>
    <row r="18" spans="1:24" x14ac:dyDescent="0.2">
      <c r="A18">
        <v>13</v>
      </c>
      <c r="C18">
        <v>13</v>
      </c>
      <c r="E18">
        <v>13</v>
      </c>
      <c r="G18">
        <v>13</v>
      </c>
      <c r="I18">
        <v>13</v>
      </c>
      <c r="K18">
        <v>13</v>
      </c>
      <c r="M18">
        <v>13</v>
      </c>
      <c r="O18">
        <v>13</v>
      </c>
      <c r="R18">
        <v>13</v>
      </c>
      <c r="T18">
        <v>13</v>
      </c>
      <c r="V18">
        <v>13</v>
      </c>
      <c r="X18">
        <v>13</v>
      </c>
    </row>
    <row r="19" spans="1:24" x14ac:dyDescent="0.2">
      <c r="A19">
        <v>14</v>
      </c>
      <c r="C19">
        <v>14</v>
      </c>
      <c r="E19">
        <v>14</v>
      </c>
      <c r="G19">
        <v>14</v>
      </c>
      <c r="I19">
        <v>14</v>
      </c>
      <c r="K19">
        <v>14</v>
      </c>
      <c r="M19">
        <v>14</v>
      </c>
      <c r="O19">
        <v>14</v>
      </c>
      <c r="R19">
        <v>14</v>
      </c>
      <c r="T19">
        <v>14</v>
      </c>
      <c r="V19">
        <v>14</v>
      </c>
      <c r="X19">
        <v>14</v>
      </c>
    </row>
    <row r="20" spans="1:24" x14ac:dyDescent="0.2">
      <c r="A20">
        <v>15</v>
      </c>
      <c r="C20">
        <v>15</v>
      </c>
      <c r="E20">
        <v>15</v>
      </c>
      <c r="G20">
        <v>15</v>
      </c>
      <c r="I20">
        <v>15</v>
      </c>
      <c r="K20">
        <v>15</v>
      </c>
      <c r="M20">
        <v>15</v>
      </c>
      <c r="O20">
        <v>15</v>
      </c>
      <c r="R20">
        <v>15</v>
      </c>
      <c r="T20">
        <v>15</v>
      </c>
      <c r="V20">
        <v>15</v>
      </c>
      <c r="X20">
        <v>15</v>
      </c>
    </row>
    <row r="21" spans="1:24" x14ac:dyDescent="0.2">
      <c r="A21">
        <v>16</v>
      </c>
      <c r="C21">
        <v>16</v>
      </c>
      <c r="E21">
        <v>16</v>
      </c>
      <c r="G21">
        <v>16</v>
      </c>
      <c r="I21">
        <v>16</v>
      </c>
      <c r="K21">
        <v>16</v>
      </c>
      <c r="M21">
        <v>16</v>
      </c>
      <c r="O21">
        <v>16</v>
      </c>
      <c r="R21">
        <v>16</v>
      </c>
      <c r="T21">
        <v>16</v>
      </c>
      <c r="V21">
        <v>16</v>
      </c>
      <c r="X21">
        <v>16</v>
      </c>
    </row>
    <row r="22" spans="1:24" x14ac:dyDescent="0.2">
      <c r="A22">
        <v>17</v>
      </c>
      <c r="C22">
        <v>17</v>
      </c>
      <c r="E22">
        <v>17</v>
      </c>
      <c r="G22">
        <v>17</v>
      </c>
      <c r="I22">
        <v>17</v>
      </c>
      <c r="K22">
        <v>17</v>
      </c>
      <c r="M22">
        <v>17</v>
      </c>
      <c r="O22">
        <v>17</v>
      </c>
      <c r="R22">
        <v>17</v>
      </c>
      <c r="T22">
        <v>17</v>
      </c>
      <c r="V22">
        <v>17</v>
      </c>
      <c r="X22">
        <v>17</v>
      </c>
    </row>
    <row r="23" spans="1:24" x14ac:dyDescent="0.2">
      <c r="A23">
        <v>18</v>
      </c>
      <c r="C23">
        <v>18</v>
      </c>
      <c r="E23">
        <v>18</v>
      </c>
      <c r="G23">
        <v>18</v>
      </c>
      <c r="I23">
        <v>18</v>
      </c>
      <c r="K23">
        <v>18</v>
      </c>
      <c r="M23">
        <v>18</v>
      </c>
      <c r="O23">
        <v>18</v>
      </c>
      <c r="R23">
        <v>18</v>
      </c>
      <c r="T23">
        <v>18</v>
      </c>
      <c r="V23">
        <v>18</v>
      </c>
      <c r="X23">
        <v>18</v>
      </c>
    </row>
    <row r="24" spans="1:24" x14ac:dyDescent="0.2">
      <c r="A24">
        <v>19</v>
      </c>
      <c r="C24">
        <v>19</v>
      </c>
      <c r="E24">
        <v>19</v>
      </c>
      <c r="G24">
        <v>19</v>
      </c>
      <c r="I24">
        <v>19</v>
      </c>
      <c r="K24">
        <v>19</v>
      </c>
      <c r="M24">
        <v>19</v>
      </c>
      <c r="O24">
        <v>19</v>
      </c>
      <c r="R24">
        <v>19</v>
      </c>
      <c r="T24">
        <v>19</v>
      </c>
      <c r="V24">
        <v>19</v>
      </c>
      <c r="X24">
        <v>19</v>
      </c>
    </row>
    <row r="25" spans="1:24" x14ac:dyDescent="0.2">
      <c r="A25">
        <v>20</v>
      </c>
      <c r="C25">
        <v>20</v>
      </c>
      <c r="E25">
        <v>20</v>
      </c>
      <c r="G25">
        <v>20</v>
      </c>
      <c r="I25">
        <v>20</v>
      </c>
      <c r="K25">
        <v>20</v>
      </c>
      <c r="M25">
        <v>20</v>
      </c>
      <c r="O25">
        <v>20</v>
      </c>
      <c r="R25">
        <v>20</v>
      </c>
      <c r="T25">
        <v>20</v>
      </c>
      <c r="V25">
        <v>20</v>
      </c>
      <c r="X25">
        <v>20</v>
      </c>
    </row>
    <row r="26" spans="1:24" x14ac:dyDescent="0.2">
      <c r="A26">
        <v>21</v>
      </c>
      <c r="C26">
        <v>21</v>
      </c>
      <c r="D26" s="4">
        <v>1000</v>
      </c>
      <c r="E26">
        <v>21</v>
      </c>
      <c r="G26">
        <v>21</v>
      </c>
      <c r="I26">
        <v>21</v>
      </c>
      <c r="K26">
        <v>21</v>
      </c>
      <c r="M26">
        <v>21</v>
      </c>
      <c r="O26">
        <v>21</v>
      </c>
      <c r="R26">
        <v>21</v>
      </c>
      <c r="T26">
        <v>21</v>
      </c>
      <c r="V26">
        <v>21</v>
      </c>
      <c r="X26">
        <v>21</v>
      </c>
    </row>
    <row r="27" spans="1:24" x14ac:dyDescent="0.2">
      <c r="A27">
        <v>22</v>
      </c>
      <c r="C27">
        <v>22</v>
      </c>
      <c r="E27">
        <v>22</v>
      </c>
      <c r="G27">
        <v>22</v>
      </c>
      <c r="I27">
        <v>22</v>
      </c>
      <c r="K27">
        <v>22</v>
      </c>
      <c r="M27">
        <v>22</v>
      </c>
      <c r="O27">
        <v>22</v>
      </c>
      <c r="R27">
        <v>22</v>
      </c>
      <c r="T27">
        <v>22</v>
      </c>
      <c r="V27">
        <v>22</v>
      </c>
      <c r="X27">
        <v>22</v>
      </c>
    </row>
    <row r="28" spans="1:24" x14ac:dyDescent="0.2">
      <c r="A28">
        <v>23</v>
      </c>
      <c r="C28">
        <v>23</v>
      </c>
      <c r="E28">
        <v>23</v>
      </c>
      <c r="G28">
        <v>23</v>
      </c>
      <c r="I28">
        <v>23</v>
      </c>
      <c r="K28">
        <v>23</v>
      </c>
      <c r="M28">
        <v>23</v>
      </c>
      <c r="O28">
        <v>23</v>
      </c>
      <c r="R28">
        <v>23</v>
      </c>
      <c r="T28">
        <v>23</v>
      </c>
      <c r="V28">
        <v>23</v>
      </c>
      <c r="X28">
        <v>23</v>
      </c>
    </row>
    <row r="29" spans="1:24" x14ac:dyDescent="0.2">
      <c r="A29">
        <v>24</v>
      </c>
      <c r="C29">
        <v>24</v>
      </c>
      <c r="E29">
        <v>24</v>
      </c>
      <c r="G29">
        <v>24</v>
      </c>
      <c r="I29">
        <v>24</v>
      </c>
      <c r="K29">
        <v>24</v>
      </c>
      <c r="M29">
        <v>24</v>
      </c>
      <c r="O29">
        <v>24</v>
      </c>
      <c r="R29">
        <v>24</v>
      </c>
      <c r="T29">
        <v>24</v>
      </c>
      <c r="V29">
        <v>24</v>
      </c>
      <c r="X29">
        <v>24</v>
      </c>
    </row>
    <row r="30" spans="1:24" x14ac:dyDescent="0.2">
      <c r="A30">
        <v>25</v>
      </c>
      <c r="C30">
        <v>25</v>
      </c>
      <c r="E30">
        <v>25</v>
      </c>
      <c r="G30">
        <v>25</v>
      </c>
      <c r="I30">
        <v>25</v>
      </c>
      <c r="K30">
        <v>25</v>
      </c>
      <c r="M30">
        <v>25</v>
      </c>
      <c r="O30">
        <v>25</v>
      </c>
      <c r="R30">
        <v>25</v>
      </c>
      <c r="T30">
        <v>25</v>
      </c>
      <c r="V30">
        <v>25</v>
      </c>
      <c r="X30">
        <v>25</v>
      </c>
    </row>
    <row r="31" spans="1:24" x14ac:dyDescent="0.2">
      <c r="A31">
        <v>26</v>
      </c>
      <c r="C31">
        <v>26</v>
      </c>
      <c r="E31">
        <v>26</v>
      </c>
      <c r="G31">
        <v>26</v>
      </c>
      <c r="I31">
        <v>26</v>
      </c>
      <c r="K31">
        <v>26</v>
      </c>
      <c r="M31">
        <v>26</v>
      </c>
      <c r="O31">
        <v>26</v>
      </c>
      <c r="R31">
        <v>26</v>
      </c>
      <c r="T31">
        <v>26</v>
      </c>
      <c r="V31">
        <v>26</v>
      </c>
      <c r="X31">
        <v>26</v>
      </c>
    </row>
    <row r="32" spans="1:24" x14ac:dyDescent="0.2">
      <c r="A32">
        <v>27</v>
      </c>
      <c r="C32">
        <v>27</v>
      </c>
      <c r="E32">
        <v>27</v>
      </c>
      <c r="G32">
        <v>27</v>
      </c>
      <c r="I32">
        <v>27</v>
      </c>
      <c r="K32">
        <v>27</v>
      </c>
      <c r="M32">
        <v>27</v>
      </c>
      <c r="O32">
        <v>27</v>
      </c>
      <c r="R32">
        <v>27</v>
      </c>
      <c r="T32">
        <v>27</v>
      </c>
      <c r="V32">
        <v>27</v>
      </c>
      <c r="X32">
        <v>27</v>
      </c>
    </row>
    <row r="33" spans="1:24" x14ac:dyDescent="0.2">
      <c r="A33">
        <v>28</v>
      </c>
      <c r="C33">
        <v>28</v>
      </c>
      <c r="E33">
        <v>28</v>
      </c>
      <c r="G33">
        <v>28</v>
      </c>
      <c r="I33">
        <v>28</v>
      </c>
      <c r="K33">
        <v>28</v>
      </c>
      <c r="M33">
        <v>28</v>
      </c>
      <c r="O33">
        <v>28</v>
      </c>
      <c r="R33">
        <v>28</v>
      </c>
      <c r="T33">
        <v>28</v>
      </c>
      <c r="V33">
        <v>28</v>
      </c>
      <c r="X33">
        <v>28</v>
      </c>
    </row>
    <row r="34" spans="1:24" x14ac:dyDescent="0.2">
      <c r="A34">
        <v>29</v>
      </c>
      <c r="E34">
        <v>29</v>
      </c>
      <c r="G34">
        <v>29</v>
      </c>
      <c r="I34">
        <v>29</v>
      </c>
      <c r="K34">
        <v>29</v>
      </c>
      <c r="M34">
        <v>29</v>
      </c>
      <c r="O34">
        <v>29</v>
      </c>
      <c r="R34">
        <v>29</v>
      </c>
      <c r="T34">
        <v>29</v>
      </c>
      <c r="V34">
        <v>29</v>
      </c>
      <c r="X34">
        <v>29</v>
      </c>
    </row>
    <row r="35" spans="1:24" x14ac:dyDescent="0.2">
      <c r="A35">
        <v>30</v>
      </c>
      <c r="E35">
        <v>30</v>
      </c>
      <c r="G35">
        <v>30</v>
      </c>
      <c r="I35">
        <v>30</v>
      </c>
      <c r="K35">
        <v>30</v>
      </c>
      <c r="M35">
        <v>30</v>
      </c>
      <c r="O35">
        <v>30</v>
      </c>
      <c r="R35">
        <v>30</v>
      </c>
      <c r="T35">
        <v>30</v>
      </c>
      <c r="V35">
        <v>30</v>
      </c>
      <c r="X35">
        <v>30</v>
      </c>
    </row>
    <row r="36" spans="1:24" x14ac:dyDescent="0.2">
      <c r="A36">
        <v>31</v>
      </c>
      <c r="E36">
        <v>31</v>
      </c>
      <c r="I36">
        <v>31</v>
      </c>
      <c r="M36">
        <v>31</v>
      </c>
      <c r="O36">
        <v>31</v>
      </c>
      <c r="T36">
        <v>31</v>
      </c>
      <c r="X36">
        <v>31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ABAD-059B-4ACC-94F0-9974D5612673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7053-B99D-4FE1-BE2A-6F67BE20F609}">
  <dimension ref="A1"/>
  <sheetViews>
    <sheetView workbookViewId="0">
      <selection sqref="A1:XFD1048576"/>
    </sheetView>
  </sheetViews>
  <sheetFormatPr defaultRowHeight="15" x14ac:dyDescent="0.2"/>
  <cols>
    <col min="1" max="1" width="8.875" style="2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4CE3-3F55-452F-8C89-A8D83E17FA97}">
  <dimension ref="C1"/>
  <sheetViews>
    <sheetView workbookViewId="0">
      <selection sqref="A1:XFD1048576"/>
    </sheetView>
  </sheetViews>
  <sheetFormatPr defaultRowHeight="15" x14ac:dyDescent="0.2"/>
  <cols>
    <col min="3" max="3" width="8.875" style="3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842585-01b7-4da1-9b0e-eab707ae4aa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0AC019BCB1B468632A67A46B139DD" ma:contentTypeVersion="15" ma:contentTypeDescription="Create a new document." ma:contentTypeScope="" ma:versionID="333908ffb07ab9682c4a675b20d69286">
  <xsd:schema xmlns:xsd="http://www.w3.org/2001/XMLSchema" xmlns:xs="http://www.w3.org/2001/XMLSchema" xmlns:p="http://schemas.microsoft.com/office/2006/metadata/properties" xmlns:ns3="e0842585-01b7-4da1-9b0e-eab707ae4aa6" xmlns:ns4="f55722c3-00d0-46cf-be36-1b938f56bb03" targetNamespace="http://schemas.microsoft.com/office/2006/metadata/properties" ma:root="true" ma:fieldsID="29110fc7babfa07c8be75a638ca88d54" ns3:_="" ns4:_="">
    <xsd:import namespace="e0842585-01b7-4da1-9b0e-eab707ae4aa6"/>
    <xsd:import namespace="f55722c3-00d0-46cf-be36-1b938f56bb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42585-01b7-4da1-9b0e-eab707ae4a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5722c3-00d0-46cf-be36-1b938f56bb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7C9AA-B201-4F42-98CC-A1FACF812F5F}">
  <ds:schemaRefs>
    <ds:schemaRef ds:uri="http://schemas.microsoft.com/office/2006/metadata/properties"/>
    <ds:schemaRef ds:uri="http://www.w3.org/2000/xmlns/"/>
    <ds:schemaRef ds:uri="e0842585-01b7-4da1-9b0e-eab707ae4aa6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A2C2B57E-134E-491C-8CCA-795E236B8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AF21E9-E310-4DC8-B30D-0746D2236B3D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0842585-01b7-4da1-9b0e-eab707ae4aa6"/>
    <ds:schemaRef ds:uri="f55722c3-00d0-46cf-be36-1b938f56bb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IECT Plan Payment TILS</vt:lpstr>
      <vt:lpstr>Sheet1</vt:lpstr>
      <vt:lpstr>Sheet3</vt:lpstr>
      <vt:lpstr>Sheet2</vt:lpstr>
      <vt:lpstr>Hours to Minutes</vt:lpstr>
      <vt:lpstr>ExtraPayment</vt:lpstr>
      <vt:lpstr>InterestRate</vt:lpstr>
      <vt:lpstr>LoanAmount</vt:lpstr>
      <vt:lpstr>LoanTerm</vt:lpstr>
      <vt:lpstr>PaymentsPerYear</vt:lpstr>
      <vt:lpstr>ScheduledPayment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Saphonia Gee</cp:lastModifiedBy>
  <cp:revision/>
  <dcterms:created xsi:type="dcterms:W3CDTF">2023-03-04T22:40:55Z</dcterms:created>
  <dcterms:modified xsi:type="dcterms:W3CDTF">2023-12-14T21:58:55Z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0x010100D5D0AC019BCB1B468632A67A46B139DD</vt:lpwstr>
  </property>
</Properties>
</file>